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fin_srv_file\Users\335a\For_all\Годовой отчет за 2019 год\04. отчет за 2019 год\На Правительство\"/>
    </mc:Choice>
  </mc:AlternateContent>
  <bookViews>
    <workbookView xWindow="1860" yWindow="0" windowWidth="24000" windowHeight="10425"/>
  </bookViews>
  <sheets>
    <sheet name="Лист1" sheetId="1" r:id="rId1"/>
  </sheets>
  <definedNames>
    <definedName name="_xlnm.Print_Titles" localSheetId="0">Лист1!$A:$A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9" i="1" l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8" i="1"/>
  <c r="O24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5" i="1"/>
  <c r="O26" i="1"/>
  <c r="O27" i="1"/>
  <c r="O28" i="1"/>
  <c r="O29" i="1"/>
  <c r="O30" i="1"/>
  <c r="O31" i="1"/>
  <c r="O32" i="1"/>
  <c r="P8" i="1"/>
  <c r="O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8" i="1"/>
  <c r="E9" i="1"/>
  <c r="E10" i="1"/>
  <c r="E14" i="1"/>
  <c r="E15" i="1"/>
  <c r="E17" i="1"/>
  <c r="E19" i="1"/>
  <c r="E20" i="1"/>
  <c r="E23" i="1"/>
  <c r="E24" i="1"/>
  <c r="E25" i="1"/>
  <c r="E26" i="1"/>
  <c r="E27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8" i="1"/>
  <c r="E8" i="1"/>
  <c r="Y9" i="1"/>
  <c r="Y12" i="1"/>
  <c r="Y15" i="1"/>
  <c r="Y18" i="1"/>
  <c r="Y21" i="1"/>
  <c r="X9" i="1"/>
  <c r="Z9" i="1" s="1"/>
  <c r="X10" i="1"/>
  <c r="Z10" i="1" s="1"/>
  <c r="X11" i="1"/>
  <c r="Y11" i="1" s="1"/>
  <c r="X12" i="1"/>
  <c r="Z12" i="1" s="1"/>
  <c r="X13" i="1"/>
  <c r="Z13" i="1" s="1"/>
  <c r="X14" i="1"/>
  <c r="Y14" i="1" s="1"/>
  <c r="X15" i="1"/>
  <c r="Z15" i="1" s="1"/>
  <c r="X16" i="1"/>
  <c r="Z16" i="1" s="1"/>
  <c r="X17" i="1"/>
  <c r="Y17" i="1" s="1"/>
  <c r="X18" i="1"/>
  <c r="Z18" i="1" s="1"/>
  <c r="X19" i="1"/>
  <c r="Z19" i="1" s="1"/>
  <c r="X20" i="1"/>
  <c r="Y20" i="1" s="1"/>
  <c r="X21" i="1"/>
  <c r="Z21" i="1" s="1"/>
  <c r="X22" i="1"/>
  <c r="Z22" i="1" s="1"/>
  <c r="X23" i="1"/>
  <c r="Y23" i="1" s="1"/>
  <c r="X24" i="1"/>
  <c r="Y24" i="1" s="1"/>
  <c r="X25" i="1"/>
  <c r="Z25" i="1" s="1"/>
  <c r="X26" i="1"/>
  <c r="Y26" i="1" s="1"/>
  <c r="X27" i="1"/>
  <c r="Y27" i="1" s="1"/>
  <c r="X28" i="1"/>
  <c r="Z28" i="1" s="1"/>
  <c r="X29" i="1"/>
  <c r="Z29" i="1" s="1"/>
  <c r="X30" i="1"/>
  <c r="Y30" i="1" s="1"/>
  <c r="X31" i="1"/>
  <c r="Z31" i="1" s="1"/>
  <c r="X32" i="1"/>
  <c r="Z32" i="1" s="1"/>
  <c r="X33" i="1"/>
  <c r="Y33" i="1" s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8" i="1"/>
  <c r="X8" i="1"/>
  <c r="Z8" i="1" s="1"/>
  <c r="V9" i="1"/>
  <c r="V10" i="1"/>
  <c r="Y10" i="1" s="1"/>
  <c r="V11" i="1"/>
  <c r="V12" i="1"/>
  <c r="V13" i="1"/>
  <c r="Y13" i="1" s="1"/>
  <c r="V14" i="1"/>
  <c r="V15" i="1"/>
  <c r="V16" i="1"/>
  <c r="Y16" i="1" s="1"/>
  <c r="V17" i="1"/>
  <c r="V18" i="1"/>
  <c r="V19" i="1"/>
  <c r="Y19" i="1" s="1"/>
  <c r="V20" i="1"/>
  <c r="V21" i="1"/>
  <c r="V22" i="1"/>
  <c r="Y22" i="1" s="1"/>
  <c r="V23" i="1"/>
  <c r="V24" i="1"/>
  <c r="V25" i="1"/>
  <c r="Y25" i="1" s="1"/>
  <c r="V26" i="1"/>
  <c r="V27" i="1"/>
  <c r="V28" i="1"/>
  <c r="Y28" i="1" s="1"/>
  <c r="V29" i="1"/>
  <c r="V30" i="1"/>
  <c r="V31" i="1"/>
  <c r="Y31" i="1" s="1"/>
  <c r="V32" i="1"/>
  <c r="V33" i="1"/>
  <c r="V8" i="1"/>
  <c r="Y8" i="1" s="1"/>
  <c r="Z26" i="1" l="1"/>
  <c r="Y32" i="1"/>
  <c r="Y29" i="1"/>
  <c r="Z33" i="1"/>
  <c r="Z30" i="1"/>
  <c r="Z27" i="1"/>
  <c r="Z24" i="1"/>
  <c r="Z23" i="1"/>
  <c r="Z20" i="1"/>
  <c r="Z17" i="1"/>
  <c r="Z14" i="1"/>
  <c r="Z11" i="1"/>
</calcChain>
</file>

<file path=xl/sharedStrings.xml><?xml version="1.0" encoding="utf-8"?>
<sst xmlns="http://schemas.openxmlformats.org/spreadsheetml/2006/main" count="92" uniqueCount="46">
  <si>
    <t xml:space="preserve">Городские округа </t>
  </si>
  <si>
    <t>г. Нефтеюганск</t>
  </si>
  <si>
    <t>г. Сургут</t>
  </si>
  <si>
    <t xml:space="preserve">г. Ханты-Мансийск 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</si>
  <si>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</si>
  <si>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</si>
  <si>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</si>
  <si>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</si>
  <si>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</si>
  <si>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</si>
  <si>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</si>
  <si>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</si>
  <si>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Покачи</t>
  </si>
  <si>
    <t>г. Югорск</t>
  </si>
  <si>
    <t>Муниципальные районы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</si>
  <si>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</si>
  <si>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</si>
  <si>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</si>
  <si>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</si>
  <si>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</si>
  <si>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</si>
  <si>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</si>
  <si>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</si>
  <si>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Нефтеюганский район</t>
  </si>
  <si>
    <t>Всего межбюджетных трансфертов</t>
  </si>
  <si>
    <t>св.100</t>
  </si>
  <si>
    <t>Уточненный план на год</t>
  </si>
  <si>
    <t>Исполнено за отчетный год</t>
  </si>
  <si>
    <t xml:space="preserve">% исполнения </t>
  </si>
  <si>
    <t>к уточнен-ному плану на год</t>
  </si>
  <si>
    <t>Дотации</t>
  </si>
  <si>
    <t>Субсидии</t>
  </si>
  <si>
    <t>Субвенции</t>
  </si>
  <si>
    <t>Первоначаль-ный утвержден-ный план на год</t>
  </si>
  <si>
    <t>Нераспределенный резерв</t>
  </si>
  <si>
    <t>к первона-чальному  плану на год</t>
  </si>
  <si>
    <t>к первоначальному плану на год</t>
  </si>
  <si>
    <t>к первоначаль-ному  плану на год</t>
  </si>
  <si>
    <t>Общий объем  межбюджетных трансфертов  из бюджета Ханты-Мансийского автономного округа - Югры бюджетам муниципальных образований за 2019 год в разрезе  форм межбюджетных трансфертов и муниципальных образований автономного округа</t>
  </si>
  <si>
    <t>тыс. рублей</t>
  </si>
  <si>
    <t>Исполнено за  год</t>
  </si>
  <si>
    <t>Исполнено за год</t>
  </si>
  <si>
    <t>к первоначаль-ному плану на год</t>
  </si>
  <si>
    <t>Наименование муниципальных районов (городских округов)</t>
  </si>
  <si>
    <t>Иные межбюджетные трансферты</t>
  </si>
  <si>
    <t>Приложение 10.1.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</si>
</sst>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right"/>
    </xf>
    <xf numFmtId="164" fontId="3" fillId="0" borderId="1" xfId="0" applyNumberFormat="1" applyFont="1" applyBorder="1"/>
    <xf numFmtId="164" fontId="4" fillId="0" borderId="1" xfId="0" applyNumberFormat="1" applyFont="1" applyBorder="1"/>
    <xf numFmtId="164" fontId="4" fillId="0" borderId="1" xfId="0" applyNumberFormat="1" applyFont="1" applyBorder="1" applyAlignment="1">
      <alignment horizontal="right"/>
    </xf>
    <xf numFmtId="0" fontId="5" fillId="0" borderId="0" xfId="0" applyFont="1"/>
    <xf numFmtId="0" fontId="7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165" fontId="1" fillId="0" borderId="1" xfId="0" applyNumberFormat="1" applyFont="1" applyBorder="1"/>
    <xf numFmtId="165" fontId="2" fillId="0" borderId="1" xfId="0" applyNumberFormat="1" applyFont="1" applyBorder="1"/>
    <xf numFmtId="165" fontId="4" fillId="0" borderId="1" xfId="0" applyNumberFormat="1" applyFont="1" applyBorder="1"/>
    <xf numFmtId="0" fontId="9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/>
    <xf numFmtId="0" fontId="10" fillId="0" borderId="0" xfId="0" applyFont="1" applyFill="1" applyBorder="1" applyAlignment="1">
      <alignment horizontal="right" vertical="center" wrapText="1"/>
    </xf>
    <xf numFmtId="0" fontId="0" fillId="0" borderId="0" xfId="0" applyAlignment="1"/>
    <xf numFmtId="0" fontId="10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"/>
  <sheetViews>
    <sheetView tabSelected="1" workbookViewId="0">
      <selection activeCell="H1" sqref="H1:K1"/>
    </sheetView>
  </sheetViews>
  <sheetFormatPr defaultRowHeight="15" x14ac:dyDescent="0.25"/>
  <cols>
    <col min="1" max="1" width="27.42578125" customWidth="1"/>
    <col min="2" max="2" width="13.7109375" customWidth="1"/>
    <col min="3" max="3" width="15.28515625" customWidth="1"/>
    <col min="4" max="4" width="13.7109375" customWidth="1"/>
    <col min="5" max="5" width="13" customWidth="1"/>
    <col min="6" max="6" width="12.42578125" customWidth="1"/>
    <col min="7" max="9" width="14.42578125" customWidth="1"/>
    <col min="10" max="10" width="12.42578125" customWidth="1"/>
    <col min="11" max="11" width="11.7109375" customWidth="1"/>
    <col min="12" max="12" width="13.7109375" customWidth="1"/>
    <col min="13" max="13" width="15.28515625" customWidth="1"/>
    <col min="14" max="14" width="15" customWidth="1"/>
    <col min="15" max="15" width="12" customWidth="1"/>
    <col min="16" max="16" width="11.7109375" customWidth="1"/>
    <col min="17" max="17" width="14.7109375" customWidth="1"/>
    <col min="18" max="18" width="15.28515625" customWidth="1"/>
    <col min="19" max="19" width="13.7109375" customWidth="1"/>
    <col min="20" max="20" width="12.5703125" customWidth="1"/>
    <col min="21" max="21" width="11.7109375" customWidth="1"/>
    <col min="22" max="23" width="15.28515625" customWidth="1"/>
    <col min="24" max="24" width="16" customWidth="1"/>
    <col min="25" max="25" width="14.7109375" customWidth="1"/>
    <col min="26" max="26" width="12.5703125" customWidth="1"/>
  </cols>
  <sheetData>
    <row r="1" spans="1:26" ht="15" customHeight="1" x14ac:dyDescent="0.25">
      <c r="H1" s="23" t="s">
        <v>45</v>
      </c>
      <c r="I1" s="24"/>
      <c r="J1" s="24"/>
      <c r="K1" s="24"/>
      <c r="S1" s="25"/>
      <c r="T1" s="26"/>
      <c r="U1" s="26"/>
      <c r="X1" s="25"/>
      <c r="Y1" s="26"/>
      <c r="Z1" s="26"/>
    </row>
    <row r="3" spans="1:26" ht="36" customHeight="1" x14ac:dyDescent="0.25">
      <c r="B3" s="27" t="s">
        <v>38</v>
      </c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</row>
    <row r="4" spans="1:26" x14ac:dyDescent="0.25">
      <c r="K4" s="19" t="s">
        <v>39</v>
      </c>
      <c r="U4" s="19" t="s">
        <v>39</v>
      </c>
      <c r="Z4" s="19" t="s">
        <v>39</v>
      </c>
    </row>
    <row r="5" spans="1:26" x14ac:dyDescent="0.25">
      <c r="A5" s="21" t="s">
        <v>43</v>
      </c>
      <c r="B5" s="21" t="s">
        <v>30</v>
      </c>
      <c r="C5" s="21"/>
      <c r="D5" s="21"/>
      <c r="E5" s="21"/>
      <c r="F5" s="21"/>
      <c r="G5" s="21" t="s">
        <v>31</v>
      </c>
      <c r="H5" s="21"/>
      <c r="I5" s="21"/>
      <c r="J5" s="21"/>
      <c r="K5" s="21"/>
      <c r="L5" s="21" t="s">
        <v>32</v>
      </c>
      <c r="M5" s="21"/>
      <c r="N5" s="21"/>
      <c r="O5" s="21"/>
      <c r="P5" s="21"/>
      <c r="Q5" s="21" t="s">
        <v>44</v>
      </c>
      <c r="R5" s="21"/>
      <c r="S5" s="21"/>
      <c r="T5" s="21"/>
      <c r="U5" s="21"/>
      <c r="V5" s="21" t="s">
        <v>24</v>
      </c>
      <c r="W5" s="21"/>
      <c r="X5" s="21"/>
      <c r="Y5" s="21"/>
      <c r="Z5" s="21"/>
    </row>
    <row r="6" spans="1:26" x14ac:dyDescent="0.25">
      <c r="A6" s="21"/>
      <c r="B6" s="20" t="s">
        <v>33</v>
      </c>
      <c r="C6" s="20" t="s">
        <v>26</v>
      </c>
      <c r="D6" s="20" t="s">
        <v>27</v>
      </c>
      <c r="E6" s="20" t="s">
        <v>28</v>
      </c>
      <c r="F6" s="20"/>
      <c r="G6" s="20" t="s">
        <v>33</v>
      </c>
      <c r="H6" s="20" t="s">
        <v>26</v>
      </c>
      <c r="I6" s="20" t="s">
        <v>41</v>
      </c>
      <c r="J6" s="20" t="s">
        <v>28</v>
      </c>
      <c r="K6" s="20"/>
      <c r="L6" s="20" t="s">
        <v>33</v>
      </c>
      <c r="M6" s="20" t="s">
        <v>26</v>
      </c>
      <c r="N6" s="20" t="s">
        <v>41</v>
      </c>
      <c r="O6" s="20" t="s">
        <v>28</v>
      </c>
      <c r="P6" s="20"/>
      <c r="Q6" s="20" t="s">
        <v>33</v>
      </c>
      <c r="R6" s="20" t="s">
        <v>26</v>
      </c>
      <c r="S6" s="20" t="s">
        <v>40</v>
      </c>
      <c r="T6" s="20" t="s">
        <v>28</v>
      </c>
      <c r="U6" s="20"/>
      <c r="V6" s="20" t="s">
        <v>33</v>
      </c>
      <c r="W6" s="20" t="s">
        <v>26</v>
      </c>
      <c r="X6" s="20" t="s">
        <v>41</v>
      </c>
      <c r="Y6" s="20" t="s">
        <v>28</v>
      </c>
      <c r="Z6" s="20"/>
    </row>
    <row r="7" spans="1:26" ht="60" x14ac:dyDescent="0.25">
      <c r="A7" s="21"/>
      <c r="B7" s="22"/>
      <c r="C7" s="22"/>
      <c r="D7" s="22"/>
      <c r="E7" s="1" t="s">
        <v>35</v>
      </c>
      <c r="F7" s="1" t="s">
        <v>29</v>
      </c>
      <c r="G7" s="22"/>
      <c r="H7" s="22"/>
      <c r="I7" s="22"/>
      <c r="J7" s="1" t="s">
        <v>37</v>
      </c>
      <c r="K7" s="1" t="s">
        <v>29</v>
      </c>
      <c r="L7" s="22"/>
      <c r="M7" s="22"/>
      <c r="N7" s="22"/>
      <c r="O7" s="1" t="s">
        <v>35</v>
      </c>
      <c r="P7" s="1" t="s">
        <v>29</v>
      </c>
      <c r="Q7" s="22"/>
      <c r="R7" s="22"/>
      <c r="S7" s="22"/>
      <c r="T7" s="1" t="s">
        <v>36</v>
      </c>
      <c r="U7" s="1" t="s">
        <v>29</v>
      </c>
      <c r="V7" s="28"/>
      <c r="W7" s="28"/>
      <c r="X7" s="28"/>
      <c r="Y7" s="4" t="s">
        <v>42</v>
      </c>
      <c r="Z7" s="4" t="s">
        <v>29</v>
      </c>
    </row>
    <row r="8" spans="1:26" ht="28.5" x14ac:dyDescent="0.25">
      <c r="A8" s="14" t="s">
        <v>24</v>
      </c>
      <c r="B8" s="5">
        <v>8052631.2999999998</v>
      </c>
      <c r="C8" s="5">
        <v>10202638.9</v>
      </c>
      <c r="D8" s="5">
        <v>10170108.199999999</v>
      </c>
      <c r="E8" s="5">
        <f>D8/B8*100</f>
        <v>126.2954656821305</v>
      </c>
      <c r="F8" s="5">
        <f>D8/C8*100</f>
        <v>99.681154059073862</v>
      </c>
      <c r="G8" s="5">
        <v>12576778.399999999</v>
      </c>
      <c r="H8" s="5">
        <v>25499827.000000004</v>
      </c>
      <c r="I8" s="5">
        <v>20211291.200000003</v>
      </c>
      <c r="J8" s="5">
        <f>I8/G8*100</f>
        <v>160.70324654841662</v>
      </c>
      <c r="K8" s="5">
        <f>I8/H8*100</f>
        <v>79.260503218315947</v>
      </c>
      <c r="L8" s="5">
        <v>56382967.900000006</v>
      </c>
      <c r="M8" s="5">
        <v>56946806.400000006</v>
      </c>
      <c r="N8" s="5">
        <v>56875862.499999993</v>
      </c>
      <c r="O8" s="5">
        <f>N8/L8*100</f>
        <v>100.87419059045308</v>
      </c>
      <c r="P8" s="5">
        <f>N8/M8*100</f>
        <v>99.875420757572087</v>
      </c>
      <c r="Q8" s="5">
        <v>173622.1</v>
      </c>
      <c r="R8" s="5">
        <v>2978132.8</v>
      </c>
      <c r="S8" s="5">
        <v>2854029.4</v>
      </c>
      <c r="T8" s="6" t="s">
        <v>25</v>
      </c>
      <c r="U8" s="5">
        <f>S8/R8*100</f>
        <v>95.832845331813274</v>
      </c>
      <c r="V8" s="5">
        <f>B8+G8+L8+Q8</f>
        <v>77185999.700000003</v>
      </c>
      <c r="W8" s="5">
        <f t="shared" ref="W8:X23" si="0">C8+H8+M8+R8</f>
        <v>95627405.100000009</v>
      </c>
      <c r="X8" s="5">
        <f t="shared" si="0"/>
        <v>90111291.299999997</v>
      </c>
      <c r="Y8" s="17">
        <f>X8/V8*100</f>
        <v>116.74564253910933</v>
      </c>
      <c r="Z8" s="17">
        <f>X8/W8*100</f>
        <v>94.231660062058907</v>
      </c>
    </row>
    <row r="9" spans="1:26" s="10" customFormat="1" x14ac:dyDescent="0.25">
      <c r="A9" s="15" t="s">
        <v>0</v>
      </c>
      <c r="B9" s="8">
        <v>3628105.6</v>
      </c>
      <c r="C9" s="8">
        <v>5433902</v>
      </c>
      <c r="D9" s="8">
        <v>5402694.7999999998</v>
      </c>
      <c r="E9" s="8">
        <f t="shared" ref="E9:E27" si="1">D9/B9*100</f>
        <v>148.91228083328113</v>
      </c>
      <c r="F9" s="5">
        <f t="shared" ref="F9:F32" si="2">D9/C9*100</f>
        <v>99.425694464125399</v>
      </c>
      <c r="G9" s="8">
        <v>8346882.6999999993</v>
      </c>
      <c r="H9" s="8">
        <v>16782384.400000002</v>
      </c>
      <c r="I9" s="8">
        <v>12676072.300000001</v>
      </c>
      <c r="J9" s="8">
        <f t="shared" ref="J9:J32" si="3">I9/G9*100</f>
        <v>151.86594511505479</v>
      </c>
      <c r="K9" s="8">
        <f t="shared" ref="K9:K32" si="4">I9/H9*100</f>
        <v>75.532010219000824</v>
      </c>
      <c r="L9" s="8">
        <v>38827532.200000003</v>
      </c>
      <c r="M9" s="8">
        <v>39611375.000000007</v>
      </c>
      <c r="N9" s="8">
        <v>39570570.199999996</v>
      </c>
      <c r="O9" s="8">
        <f t="shared" ref="O9:O32" si="5">N9/L9*100</f>
        <v>101.91368845223698</v>
      </c>
      <c r="P9" s="8">
        <f t="shared" ref="P9:P32" si="6">N9/M9*100</f>
        <v>99.896987165933993</v>
      </c>
      <c r="Q9" s="8">
        <v>38958</v>
      </c>
      <c r="R9" s="8">
        <v>2237750.5</v>
      </c>
      <c r="S9" s="8">
        <v>2204515.2999999998</v>
      </c>
      <c r="T9" s="9" t="s">
        <v>25</v>
      </c>
      <c r="U9" s="8">
        <f t="shared" ref="U9:U32" si="7">S9/R9*100</f>
        <v>98.514794209631489</v>
      </c>
      <c r="V9" s="8">
        <f t="shared" ref="V9:X33" si="8">B9+G9+L9+Q9</f>
        <v>50841478.5</v>
      </c>
      <c r="W9" s="8">
        <f t="shared" si="0"/>
        <v>64065411.900000006</v>
      </c>
      <c r="X9" s="8">
        <f t="shared" si="0"/>
        <v>59853852.599999994</v>
      </c>
      <c r="Y9" s="18">
        <f t="shared" ref="Y9:Y33" si="9">X9/V9*100</f>
        <v>117.72642017088468</v>
      </c>
      <c r="Z9" s="18">
        <f t="shared" ref="Z9:Z33" si="10">X9/W9*100</f>
        <v>93.426157461417944</v>
      </c>
    </row>
    <row r="10" spans="1:26" x14ac:dyDescent="0.25">
      <c r="A10" s="13" t="s">
        <v>1</v>
      </c>
      <c r="B10" s="2">
        <v>1050111.7</v>
      </c>
      <c r="C10" s="2">
        <v>1203958.3</v>
      </c>
      <c r="D10" s="2">
        <v>1203958.3</v>
      </c>
      <c r="E10" s="2">
        <f t="shared" si="1"/>
        <v>114.65049860886229</v>
      </c>
      <c r="F10" s="2">
        <f t="shared" si="2"/>
        <v>100</v>
      </c>
      <c r="G10" s="2">
        <v>365000.4</v>
      </c>
      <c r="H10" s="2">
        <v>654435.80000000005</v>
      </c>
      <c r="I10" s="2">
        <v>619408.6</v>
      </c>
      <c r="J10" s="2">
        <f t="shared" si="3"/>
        <v>169.70080032789002</v>
      </c>
      <c r="K10" s="2">
        <f t="shared" si="4"/>
        <v>94.647725567580494</v>
      </c>
      <c r="L10" s="2">
        <v>3097068.4999999986</v>
      </c>
      <c r="M10" s="2">
        <v>3207745.2999999989</v>
      </c>
      <c r="N10" s="2">
        <v>3204152.7999999993</v>
      </c>
      <c r="O10" s="2">
        <f t="shared" si="5"/>
        <v>103.4576019225923</v>
      </c>
      <c r="P10" s="2">
        <f t="shared" si="6"/>
        <v>99.888005447315294</v>
      </c>
      <c r="Q10" s="2">
        <v>4362.8</v>
      </c>
      <c r="R10" s="2">
        <v>17210.099999999999</v>
      </c>
      <c r="S10" s="2">
        <v>15655.4</v>
      </c>
      <c r="T10" s="3" t="s">
        <v>25</v>
      </c>
      <c r="U10" s="2">
        <f t="shared" si="7"/>
        <v>90.966351154264075</v>
      </c>
      <c r="V10" s="2">
        <f t="shared" si="8"/>
        <v>4516543.3999999985</v>
      </c>
      <c r="W10" s="2">
        <f t="shared" si="0"/>
        <v>5083349.4999999981</v>
      </c>
      <c r="X10" s="2">
        <f t="shared" si="0"/>
        <v>5043175.0999999996</v>
      </c>
      <c r="Y10" s="16">
        <f t="shared" si="9"/>
        <v>111.66006065612038</v>
      </c>
      <c r="Z10" s="16">
        <f t="shared" si="10"/>
        <v>99.209686447882476</v>
      </c>
    </row>
    <row r="11" spans="1:26" x14ac:dyDescent="0.25">
      <c r="A11" s="13" t="s">
        <v>2</v>
      </c>
      <c r="B11" s="2"/>
      <c r="C11" s="2">
        <v>156534.79999999999</v>
      </c>
      <c r="D11" s="2">
        <v>156534.79999999999</v>
      </c>
      <c r="E11" s="2"/>
      <c r="F11" s="2">
        <f t="shared" si="2"/>
        <v>100</v>
      </c>
      <c r="G11" s="2">
        <v>2808919.1000000006</v>
      </c>
      <c r="H11" s="2">
        <v>3292944.0000000009</v>
      </c>
      <c r="I11" s="2">
        <v>2494729.0000000005</v>
      </c>
      <c r="J11" s="2">
        <f t="shared" si="3"/>
        <v>88.814555036490731</v>
      </c>
      <c r="K11" s="2">
        <f t="shared" si="4"/>
        <v>75.75983679042217</v>
      </c>
      <c r="L11" s="2">
        <v>11720396.700000001</v>
      </c>
      <c r="M11" s="2">
        <v>12003646.100000001</v>
      </c>
      <c r="N11" s="2">
        <v>12002094.700000001</v>
      </c>
      <c r="O11" s="2">
        <f t="shared" si="5"/>
        <v>102.40348519943869</v>
      </c>
      <c r="P11" s="2">
        <f t="shared" si="6"/>
        <v>99.98707559363983</v>
      </c>
      <c r="Q11" s="2">
        <v>1874</v>
      </c>
      <c r="R11" s="2">
        <v>645356.20000000007</v>
      </c>
      <c r="S11" s="2">
        <v>644254.9</v>
      </c>
      <c r="T11" s="3" t="s">
        <v>25</v>
      </c>
      <c r="U11" s="2">
        <f t="shared" si="7"/>
        <v>99.82935005505486</v>
      </c>
      <c r="V11" s="2">
        <f t="shared" si="8"/>
        <v>14531189.800000001</v>
      </c>
      <c r="W11" s="2">
        <f t="shared" si="0"/>
        <v>16098481.100000001</v>
      </c>
      <c r="X11" s="2">
        <f t="shared" si="0"/>
        <v>15297613.400000002</v>
      </c>
      <c r="Y11" s="16">
        <f t="shared" si="9"/>
        <v>105.27433479672807</v>
      </c>
      <c r="Z11" s="16">
        <f t="shared" si="10"/>
        <v>95.025197128690607</v>
      </c>
    </row>
    <row r="12" spans="1:26" x14ac:dyDescent="0.25">
      <c r="A12" s="13" t="s">
        <v>3</v>
      </c>
      <c r="B12" s="2"/>
      <c r="C12" s="2">
        <v>154974.5</v>
      </c>
      <c r="D12" s="2">
        <v>154974.5</v>
      </c>
      <c r="E12" s="2"/>
      <c r="F12" s="2">
        <f t="shared" si="2"/>
        <v>100</v>
      </c>
      <c r="G12" s="2">
        <v>1312070.7999999998</v>
      </c>
      <c r="H12" s="2">
        <v>3733963.4</v>
      </c>
      <c r="I12" s="2">
        <v>1987940.7999999998</v>
      </c>
      <c r="J12" s="2">
        <f t="shared" si="3"/>
        <v>151.51170195998571</v>
      </c>
      <c r="K12" s="2">
        <f t="shared" si="4"/>
        <v>53.239429181335836</v>
      </c>
      <c r="L12" s="2">
        <v>3367689.899999999</v>
      </c>
      <c r="M12" s="2">
        <v>3451097.1999999997</v>
      </c>
      <c r="N12" s="2">
        <v>3448320.3000000003</v>
      </c>
      <c r="O12" s="2">
        <f t="shared" si="5"/>
        <v>102.39423469482749</v>
      </c>
      <c r="P12" s="2">
        <f t="shared" si="6"/>
        <v>99.919535734896144</v>
      </c>
      <c r="Q12" s="2">
        <v>2506.9</v>
      </c>
      <c r="R12" s="2">
        <v>91904.099999999991</v>
      </c>
      <c r="S12" s="2">
        <v>91904</v>
      </c>
      <c r="T12" s="3" t="s">
        <v>25</v>
      </c>
      <c r="U12" s="2">
        <f t="shared" si="7"/>
        <v>99.999891190926206</v>
      </c>
      <c r="V12" s="2">
        <f t="shared" si="8"/>
        <v>4682267.5999999996</v>
      </c>
      <c r="W12" s="2">
        <f t="shared" si="0"/>
        <v>7431939.1999999993</v>
      </c>
      <c r="X12" s="2">
        <f t="shared" si="0"/>
        <v>5683139.5999999996</v>
      </c>
      <c r="Y12" s="16">
        <f t="shared" si="9"/>
        <v>121.37579663323814</v>
      </c>
      <c r="Z12" s="16">
        <f t="shared" si="10"/>
        <v>76.469134731349797</v>
      </c>
    </row>
    <row r="13" spans="1:26" x14ac:dyDescent="0.25">
      <c r="A13" s="13" t="s">
        <v>4</v>
      </c>
      <c r="B13" s="2"/>
      <c r="C13" s="2">
        <v>132118.70000000001</v>
      </c>
      <c r="D13" s="2">
        <v>132118.70000000001</v>
      </c>
      <c r="E13" s="2"/>
      <c r="F13" s="2">
        <f t="shared" si="2"/>
        <v>100</v>
      </c>
      <c r="G13" s="2">
        <v>1520271</v>
      </c>
      <c r="H13" s="2">
        <v>2581991.3999999994</v>
      </c>
      <c r="I13" s="2">
        <v>2366619.6</v>
      </c>
      <c r="J13" s="2">
        <f t="shared" si="3"/>
        <v>155.67090341129969</v>
      </c>
      <c r="K13" s="2">
        <f t="shared" si="4"/>
        <v>91.658694138175704</v>
      </c>
      <c r="L13" s="2">
        <v>8073606.2999999998</v>
      </c>
      <c r="M13" s="2">
        <v>8162986.6000000006</v>
      </c>
      <c r="N13" s="2">
        <v>8157662.0000000019</v>
      </c>
      <c r="O13" s="2">
        <f t="shared" si="5"/>
        <v>101.04111715231893</v>
      </c>
      <c r="P13" s="2">
        <f t="shared" si="6"/>
        <v>99.934771422998551</v>
      </c>
      <c r="Q13" s="2">
        <v>2638.2000000000003</v>
      </c>
      <c r="R13" s="2">
        <v>539781.5</v>
      </c>
      <c r="S13" s="2">
        <v>532328.30000000005</v>
      </c>
      <c r="T13" s="3" t="s">
        <v>25</v>
      </c>
      <c r="U13" s="2">
        <f t="shared" si="7"/>
        <v>98.619219072902652</v>
      </c>
      <c r="V13" s="2">
        <f t="shared" si="8"/>
        <v>9596515.5</v>
      </c>
      <c r="W13" s="2">
        <f t="shared" si="0"/>
        <v>11416878.199999999</v>
      </c>
      <c r="X13" s="2">
        <f t="shared" si="0"/>
        <v>11188728.600000003</v>
      </c>
      <c r="Y13" s="16">
        <f t="shared" si="9"/>
        <v>116.59157534836476</v>
      </c>
      <c r="Z13" s="16">
        <f t="shared" si="10"/>
        <v>98.001646369495333</v>
      </c>
    </row>
    <row r="14" spans="1:26" x14ac:dyDescent="0.25">
      <c r="A14" s="13" t="s">
        <v>5</v>
      </c>
      <c r="B14" s="2">
        <v>487147.8</v>
      </c>
      <c r="C14" s="2">
        <v>665468.4</v>
      </c>
      <c r="D14" s="2">
        <v>665468.4</v>
      </c>
      <c r="E14" s="2">
        <f t="shared" si="1"/>
        <v>136.60503034192089</v>
      </c>
      <c r="F14" s="2">
        <f t="shared" si="2"/>
        <v>100</v>
      </c>
      <c r="G14" s="2">
        <v>229014.59999999998</v>
      </c>
      <c r="H14" s="2">
        <v>1200779</v>
      </c>
      <c r="I14" s="2">
        <v>1159613.2000000002</v>
      </c>
      <c r="J14" s="2">
        <f t="shared" si="3"/>
        <v>506.34902752924933</v>
      </c>
      <c r="K14" s="2">
        <f t="shared" si="4"/>
        <v>96.57174217736987</v>
      </c>
      <c r="L14" s="2">
        <v>1875881.8</v>
      </c>
      <c r="M14" s="2">
        <v>1916626.4000000001</v>
      </c>
      <c r="N14" s="2">
        <v>1904664.4000000001</v>
      </c>
      <c r="O14" s="2">
        <f t="shared" si="5"/>
        <v>101.53435040523343</v>
      </c>
      <c r="P14" s="2">
        <f t="shared" si="6"/>
        <v>99.375882540280145</v>
      </c>
      <c r="Q14" s="2">
        <v>4213.3999999999996</v>
      </c>
      <c r="R14" s="2">
        <v>31434.199999999997</v>
      </c>
      <c r="S14" s="2">
        <v>31019.599999999999</v>
      </c>
      <c r="T14" s="3" t="s">
        <v>25</v>
      </c>
      <c r="U14" s="2">
        <f t="shared" si="7"/>
        <v>98.681054392985985</v>
      </c>
      <c r="V14" s="2">
        <f t="shared" si="8"/>
        <v>2596257.6</v>
      </c>
      <c r="W14" s="2">
        <f t="shared" si="0"/>
        <v>3814308</v>
      </c>
      <c r="X14" s="2">
        <f t="shared" si="0"/>
        <v>3760765.6</v>
      </c>
      <c r="Y14" s="16">
        <f t="shared" si="9"/>
        <v>144.85333042453107</v>
      </c>
      <c r="Z14" s="16">
        <f t="shared" si="10"/>
        <v>98.596274868206763</v>
      </c>
    </row>
    <row r="15" spans="1:26" x14ac:dyDescent="0.25">
      <c r="A15" s="13" t="s">
        <v>6</v>
      </c>
      <c r="B15" s="2">
        <v>531616.6</v>
      </c>
      <c r="C15" s="2">
        <v>661041.4</v>
      </c>
      <c r="D15" s="2">
        <v>661041.4</v>
      </c>
      <c r="E15" s="2">
        <f t="shared" si="1"/>
        <v>124.3455151701433</v>
      </c>
      <c r="F15" s="2">
        <f t="shared" si="2"/>
        <v>100</v>
      </c>
      <c r="G15" s="2">
        <v>240725.59999999998</v>
      </c>
      <c r="H15" s="2">
        <v>786465.49999999988</v>
      </c>
      <c r="I15" s="2">
        <v>605419.49999999988</v>
      </c>
      <c r="J15" s="2">
        <f t="shared" si="3"/>
        <v>251.49776342856759</v>
      </c>
      <c r="K15" s="2">
        <f t="shared" si="4"/>
        <v>76.979791230511694</v>
      </c>
      <c r="L15" s="2">
        <v>1323915.4000000004</v>
      </c>
      <c r="M15" s="2">
        <v>1347278.2999999998</v>
      </c>
      <c r="N15" s="2">
        <v>1346884.6999999997</v>
      </c>
      <c r="O15" s="2">
        <f t="shared" si="5"/>
        <v>101.73495224845932</v>
      </c>
      <c r="P15" s="2">
        <f t="shared" si="6"/>
        <v>99.970785545941027</v>
      </c>
      <c r="Q15" s="2">
        <v>3344.4999999999995</v>
      </c>
      <c r="R15" s="2">
        <v>24043.8</v>
      </c>
      <c r="S15" s="2">
        <v>22662</v>
      </c>
      <c r="T15" s="3" t="s">
        <v>25</v>
      </c>
      <c r="U15" s="2">
        <f t="shared" si="7"/>
        <v>94.252988296359149</v>
      </c>
      <c r="V15" s="2">
        <f t="shared" si="8"/>
        <v>2099602.1</v>
      </c>
      <c r="W15" s="2">
        <f t="shared" si="0"/>
        <v>2818828.9999999995</v>
      </c>
      <c r="X15" s="2">
        <f t="shared" si="0"/>
        <v>2636007.5999999996</v>
      </c>
      <c r="Y15" s="16">
        <f t="shared" si="9"/>
        <v>125.54795977771214</v>
      </c>
      <c r="Z15" s="16">
        <f t="shared" si="10"/>
        <v>93.514278446830218</v>
      </c>
    </row>
    <row r="16" spans="1:26" x14ac:dyDescent="0.25">
      <c r="A16" s="13" t="s">
        <v>7</v>
      </c>
      <c r="B16" s="2"/>
      <c r="C16" s="2">
        <v>98461.5</v>
      </c>
      <c r="D16" s="2">
        <v>98461.5</v>
      </c>
      <c r="E16" s="2"/>
      <c r="F16" s="2">
        <f t="shared" si="2"/>
        <v>100</v>
      </c>
      <c r="G16" s="2">
        <v>298917.59999999998</v>
      </c>
      <c r="H16" s="2">
        <v>758272.50000000012</v>
      </c>
      <c r="I16" s="2">
        <v>330823.99999999988</v>
      </c>
      <c r="J16" s="2">
        <f t="shared" si="3"/>
        <v>110.67397838066407</v>
      </c>
      <c r="K16" s="2">
        <f t="shared" si="4"/>
        <v>43.628642737274511</v>
      </c>
      <c r="L16" s="2">
        <v>1775643.2</v>
      </c>
      <c r="M16" s="2">
        <v>1790796.1999999993</v>
      </c>
      <c r="N16" s="2">
        <v>1790677.3999999997</v>
      </c>
      <c r="O16" s="2">
        <f t="shared" si="5"/>
        <v>100.84669037112859</v>
      </c>
      <c r="P16" s="2">
        <f t="shared" si="6"/>
        <v>99.993366079289231</v>
      </c>
      <c r="Q16" s="2">
        <v>3356</v>
      </c>
      <c r="R16" s="2">
        <v>19906.599999999999</v>
      </c>
      <c r="S16" s="2">
        <v>19716.900000000001</v>
      </c>
      <c r="T16" s="3" t="s">
        <v>25</v>
      </c>
      <c r="U16" s="2">
        <f t="shared" si="7"/>
        <v>99.047049722202701</v>
      </c>
      <c r="V16" s="2">
        <f t="shared" si="8"/>
        <v>2077916.7999999998</v>
      </c>
      <c r="W16" s="2">
        <f t="shared" si="0"/>
        <v>2667436.7999999993</v>
      </c>
      <c r="X16" s="2">
        <f t="shared" si="0"/>
        <v>2239679.7999999993</v>
      </c>
      <c r="Y16" s="16">
        <f t="shared" si="9"/>
        <v>107.78486414855493</v>
      </c>
      <c r="Z16" s="16">
        <f t="shared" si="10"/>
        <v>83.963743770798999</v>
      </c>
    </row>
    <row r="17" spans="1:26" x14ac:dyDescent="0.25">
      <c r="A17" s="13" t="s">
        <v>8</v>
      </c>
      <c r="B17" s="2">
        <v>596262.69999999995</v>
      </c>
      <c r="C17" s="2">
        <v>696720.7</v>
      </c>
      <c r="D17" s="2">
        <v>696720.7</v>
      </c>
      <c r="E17" s="2">
        <f t="shared" si="1"/>
        <v>116.84794302913799</v>
      </c>
      <c r="F17" s="2">
        <f t="shared" si="2"/>
        <v>100</v>
      </c>
      <c r="G17" s="2">
        <v>191606.00000000006</v>
      </c>
      <c r="H17" s="2">
        <v>206698.50000000003</v>
      </c>
      <c r="I17" s="2">
        <v>200236.40000000005</v>
      </c>
      <c r="J17" s="2">
        <f t="shared" si="3"/>
        <v>104.50424308215818</v>
      </c>
      <c r="K17" s="2">
        <f t="shared" si="4"/>
        <v>96.87365897672214</v>
      </c>
      <c r="L17" s="2">
        <v>1295123.4000000001</v>
      </c>
      <c r="M17" s="2">
        <v>1298816.2999999996</v>
      </c>
      <c r="N17" s="2">
        <v>1295460.8999999999</v>
      </c>
      <c r="O17" s="2">
        <f t="shared" si="5"/>
        <v>100.02605929288279</v>
      </c>
      <c r="P17" s="2">
        <f t="shared" si="6"/>
        <v>99.741657076524234</v>
      </c>
      <c r="Q17" s="2">
        <v>1486.3</v>
      </c>
      <c r="R17" s="2">
        <v>30850.5</v>
      </c>
      <c r="S17" s="2">
        <v>29481.399999999998</v>
      </c>
      <c r="T17" s="3" t="s">
        <v>25</v>
      </c>
      <c r="U17" s="2">
        <f t="shared" si="7"/>
        <v>95.562146480608092</v>
      </c>
      <c r="V17" s="2">
        <f t="shared" si="8"/>
        <v>2084478.4000000001</v>
      </c>
      <c r="W17" s="2">
        <f t="shared" si="0"/>
        <v>2233085.9999999995</v>
      </c>
      <c r="X17" s="2">
        <f t="shared" si="0"/>
        <v>2221899.4</v>
      </c>
      <c r="Y17" s="16">
        <f t="shared" si="9"/>
        <v>106.59258450459357</v>
      </c>
      <c r="Z17" s="16">
        <f t="shared" si="10"/>
        <v>99.499051984563081</v>
      </c>
    </row>
    <row r="18" spans="1:26" x14ac:dyDescent="0.25">
      <c r="A18" s="13" t="s">
        <v>9</v>
      </c>
      <c r="B18" s="2"/>
      <c r="C18" s="2">
        <v>130368.8</v>
      </c>
      <c r="D18" s="2">
        <v>130368.8</v>
      </c>
      <c r="E18" s="2"/>
      <c r="F18" s="2">
        <f t="shared" si="2"/>
        <v>100</v>
      </c>
      <c r="G18" s="2">
        <v>253917.09999999998</v>
      </c>
      <c r="H18" s="2">
        <v>270041.3</v>
      </c>
      <c r="I18" s="2">
        <v>259453.4</v>
      </c>
      <c r="J18" s="2">
        <f t="shared" si="3"/>
        <v>102.18035728983988</v>
      </c>
      <c r="K18" s="2">
        <f t="shared" si="4"/>
        <v>96.079155299578261</v>
      </c>
      <c r="L18" s="2">
        <v>1157134.8000000003</v>
      </c>
      <c r="M18" s="2">
        <v>1189547</v>
      </c>
      <c r="N18" s="2">
        <v>1188085.1000000001</v>
      </c>
      <c r="O18" s="2">
        <f t="shared" si="5"/>
        <v>102.67473590803766</v>
      </c>
      <c r="P18" s="2">
        <f t="shared" si="6"/>
        <v>99.877104477586855</v>
      </c>
      <c r="Q18" s="2">
        <v>3390.3</v>
      </c>
      <c r="R18" s="2">
        <v>15060.1</v>
      </c>
      <c r="S18" s="2">
        <v>14799.5</v>
      </c>
      <c r="T18" s="3" t="s">
        <v>25</v>
      </c>
      <c r="U18" s="2">
        <f t="shared" si="7"/>
        <v>98.269599803454156</v>
      </c>
      <c r="V18" s="2">
        <f t="shared" si="8"/>
        <v>1414442.2000000004</v>
      </c>
      <c r="W18" s="2">
        <f t="shared" si="0"/>
        <v>1605017.2000000002</v>
      </c>
      <c r="X18" s="2">
        <f t="shared" si="0"/>
        <v>1592706.8</v>
      </c>
      <c r="Y18" s="16">
        <f t="shared" si="9"/>
        <v>112.60317318021194</v>
      </c>
      <c r="Z18" s="16">
        <f t="shared" si="10"/>
        <v>99.233005104244356</v>
      </c>
    </row>
    <row r="19" spans="1:26" x14ac:dyDescent="0.25">
      <c r="A19" s="13" t="s">
        <v>10</v>
      </c>
      <c r="B19" s="2">
        <v>638489.19999999995</v>
      </c>
      <c r="C19" s="2">
        <v>799312.1</v>
      </c>
      <c r="D19" s="2">
        <v>799312.1</v>
      </c>
      <c r="E19" s="2">
        <f t="shared" si="1"/>
        <v>125.1880376363453</v>
      </c>
      <c r="F19" s="2">
        <f t="shared" si="2"/>
        <v>100</v>
      </c>
      <c r="G19" s="2">
        <v>510114.3</v>
      </c>
      <c r="H19" s="2">
        <v>1489754.3999999997</v>
      </c>
      <c r="I19" s="2">
        <v>1482287.3999999997</v>
      </c>
      <c r="J19" s="2">
        <f t="shared" si="3"/>
        <v>290.57946424948284</v>
      </c>
      <c r="K19" s="2">
        <f t="shared" si="4"/>
        <v>99.498776442613618</v>
      </c>
      <c r="L19" s="2">
        <v>1888514</v>
      </c>
      <c r="M19" s="2">
        <v>1881232.7</v>
      </c>
      <c r="N19" s="2">
        <v>1878017.2000000002</v>
      </c>
      <c r="O19" s="2">
        <f t="shared" si="5"/>
        <v>99.444176744255017</v>
      </c>
      <c r="P19" s="2">
        <f t="shared" si="6"/>
        <v>99.829074840130104</v>
      </c>
      <c r="Q19" s="2">
        <v>4660.1000000000004</v>
      </c>
      <c r="R19" s="2">
        <v>359685.9</v>
      </c>
      <c r="S19" s="2">
        <v>347635.89999999997</v>
      </c>
      <c r="T19" s="3" t="s">
        <v>25</v>
      </c>
      <c r="U19" s="2">
        <f t="shared" si="7"/>
        <v>96.649854776069887</v>
      </c>
      <c r="V19" s="2">
        <f t="shared" si="8"/>
        <v>3041777.6</v>
      </c>
      <c r="W19" s="2">
        <f t="shared" si="0"/>
        <v>4529985.0999999996</v>
      </c>
      <c r="X19" s="2">
        <f t="shared" si="0"/>
        <v>4507252.5999999996</v>
      </c>
      <c r="Y19" s="16">
        <f t="shared" si="9"/>
        <v>148.17824288008433</v>
      </c>
      <c r="Z19" s="16">
        <f t="shared" si="10"/>
        <v>99.498177157359748</v>
      </c>
    </row>
    <row r="20" spans="1:26" x14ac:dyDescent="0.25">
      <c r="A20" s="13" t="s">
        <v>11</v>
      </c>
      <c r="B20" s="2">
        <v>324477.59999999998</v>
      </c>
      <c r="C20" s="2">
        <v>501958.6</v>
      </c>
      <c r="D20" s="2">
        <v>470751.4</v>
      </c>
      <c r="E20" s="2">
        <f t="shared" si="1"/>
        <v>145.07978362759096</v>
      </c>
      <c r="F20" s="2">
        <f t="shared" si="2"/>
        <v>93.782913570959849</v>
      </c>
      <c r="G20" s="2">
        <v>200894.3</v>
      </c>
      <c r="H20" s="2">
        <v>594848.39999999991</v>
      </c>
      <c r="I20" s="2">
        <v>425380.39999999997</v>
      </c>
      <c r="J20" s="2">
        <f t="shared" si="3"/>
        <v>211.7433894341452</v>
      </c>
      <c r="K20" s="2">
        <f t="shared" si="4"/>
        <v>71.510724413144601</v>
      </c>
      <c r="L20" s="2">
        <v>1345942.6000000006</v>
      </c>
      <c r="M20" s="2">
        <v>1333554.2</v>
      </c>
      <c r="N20" s="2">
        <v>1330690.4000000001</v>
      </c>
      <c r="O20" s="2">
        <f t="shared" si="5"/>
        <v>98.866801600603154</v>
      </c>
      <c r="P20" s="2">
        <f t="shared" si="6"/>
        <v>99.78525057324255</v>
      </c>
      <c r="Q20" s="2">
        <v>1803.7</v>
      </c>
      <c r="R20" s="2">
        <v>291112.89999999997</v>
      </c>
      <c r="S20" s="2">
        <v>290213.30000000005</v>
      </c>
      <c r="T20" s="3" t="s">
        <v>25</v>
      </c>
      <c r="U20" s="2">
        <f t="shared" si="7"/>
        <v>99.690978998182516</v>
      </c>
      <c r="V20" s="2">
        <f t="shared" si="8"/>
        <v>1873118.2000000004</v>
      </c>
      <c r="W20" s="2">
        <f t="shared" si="0"/>
        <v>2721474.1</v>
      </c>
      <c r="X20" s="2">
        <f t="shared" si="0"/>
        <v>2517035.5</v>
      </c>
      <c r="Y20" s="16">
        <f t="shared" si="9"/>
        <v>134.37675743047072</v>
      </c>
      <c r="Z20" s="16">
        <f t="shared" si="10"/>
        <v>92.487946146538746</v>
      </c>
    </row>
    <row r="21" spans="1:26" x14ac:dyDescent="0.25">
      <c r="A21" s="13" t="s">
        <v>12</v>
      </c>
      <c r="B21" s="2"/>
      <c r="C21" s="2">
        <v>136433.60000000001</v>
      </c>
      <c r="D21" s="2">
        <v>136433.60000000001</v>
      </c>
      <c r="E21" s="2"/>
      <c r="F21" s="2">
        <f t="shared" si="2"/>
        <v>100</v>
      </c>
      <c r="G21" s="2">
        <v>84771.199999999983</v>
      </c>
      <c r="H21" s="2">
        <v>205712.49999999997</v>
      </c>
      <c r="I21" s="2">
        <v>202238.7</v>
      </c>
      <c r="J21" s="2">
        <f t="shared" si="3"/>
        <v>238.57005681174743</v>
      </c>
      <c r="K21" s="2">
        <f t="shared" si="4"/>
        <v>98.311332563650751</v>
      </c>
      <c r="L21" s="2">
        <v>522698.10000000009</v>
      </c>
      <c r="M21" s="2">
        <v>529190.30000000005</v>
      </c>
      <c r="N21" s="2">
        <v>527969.9</v>
      </c>
      <c r="O21" s="2">
        <f t="shared" si="5"/>
        <v>101.00857454809955</v>
      </c>
      <c r="P21" s="2">
        <f t="shared" si="6"/>
        <v>99.769383528004951</v>
      </c>
      <c r="Q21" s="2">
        <v>2418</v>
      </c>
      <c r="R21" s="2">
        <v>6246.6</v>
      </c>
      <c r="S21" s="2">
        <v>6173.4</v>
      </c>
      <c r="T21" s="3" t="s">
        <v>25</v>
      </c>
      <c r="U21" s="2">
        <f t="shared" si="7"/>
        <v>98.828162520411084</v>
      </c>
      <c r="V21" s="2">
        <f t="shared" si="8"/>
        <v>609887.30000000005</v>
      </c>
      <c r="W21" s="2">
        <f t="shared" si="0"/>
        <v>877583</v>
      </c>
      <c r="X21" s="2">
        <f t="shared" si="0"/>
        <v>872815.60000000009</v>
      </c>
      <c r="Y21" s="16">
        <f t="shared" si="9"/>
        <v>143.11096492745463</v>
      </c>
      <c r="Z21" s="16">
        <f t="shared" si="10"/>
        <v>99.45675793628638</v>
      </c>
    </row>
    <row r="22" spans="1:26" x14ac:dyDescent="0.25">
      <c r="A22" s="13" t="s">
        <v>13</v>
      </c>
      <c r="B22" s="2"/>
      <c r="C22" s="2">
        <v>96550.6</v>
      </c>
      <c r="D22" s="2">
        <v>96550.6</v>
      </c>
      <c r="E22" s="2"/>
      <c r="F22" s="2">
        <f t="shared" si="2"/>
        <v>100</v>
      </c>
      <c r="G22" s="2">
        <v>330660.7</v>
      </c>
      <c r="H22" s="2">
        <v>1006477.6999999997</v>
      </c>
      <c r="I22" s="2">
        <v>541921.29999999981</v>
      </c>
      <c r="J22" s="2">
        <f t="shared" si="3"/>
        <v>163.89044721673903</v>
      </c>
      <c r="K22" s="2">
        <f t="shared" si="4"/>
        <v>53.843348938580547</v>
      </c>
      <c r="L22" s="2">
        <v>1383917.5000000007</v>
      </c>
      <c r="M22" s="2">
        <v>1498858.4000000004</v>
      </c>
      <c r="N22" s="2">
        <v>1495890.4000000006</v>
      </c>
      <c r="O22" s="2">
        <f t="shared" si="5"/>
        <v>108.09100976033615</v>
      </c>
      <c r="P22" s="2">
        <f t="shared" si="6"/>
        <v>99.801982628912782</v>
      </c>
      <c r="Q22" s="2">
        <v>2903.7999999999997</v>
      </c>
      <c r="R22" s="2">
        <v>165158</v>
      </c>
      <c r="S22" s="2">
        <v>158670.69999999998</v>
      </c>
      <c r="T22" s="3" t="s">
        <v>25</v>
      </c>
      <c r="U22" s="2">
        <f t="shared" si="7"/>
        <v>96.072064326281492</v>
      </c>
      <c r="V22" s="2">
        <f t="shared" si="8"/>
        <v>1717482.0000000007</v>
      </c>
      <c r="W22" s="2">
        <f t="shared" si="0"/>
        <v>2767044.7</v>
      </c>
      <c r="X22" s="2">
        <f t="shared" si="0"/>
        <v>2293033.0000000005</v>
      </c>
      <c r="Y22" s="16">
        <f t="shared" si="9"/>
        <v>133.51132646513906</v>
      </c>
      <c r="Z22" s="16">
        <f t="shared" si="10"/>
        <v>82.869387690050701</v>
      </c>
    </row>
    <row r="23" spans="1:26" s="10" customFormat="1" x14ac:dyDescent="0.25">
      <c r="A23" s="11" t="s">
        <v>14</v>
      </c>
      <c r="B23" s="8">
        <v>2924525.7</v>
      </c>
      <c r="C23" s="8">
        <v>4768736.9000000004</v>
      </c>
      <c r="D23" s="8">
        <v>4767413.4000000004</v>
      </c>
      <c r="E23" s="8">
        <f t="shared" si="1"/>
        <v>163.01492580489204</v>
      </c>
      <c r="F23" s="8">
        <f t="shared" si="2"/>
        <v>99.972246319565244</v>
      </c>
      <c r="G23" s="8">
        <v>4170483</v>
      </c>
      <c r="H23" s="8">
        <v>8717442.5</v>
      </c>
      <c r="I23" s="8">
        <v>7535218.9000000004</v>
      </c>
      <c r="J23" s="8">
        <f t="shared" si="3"/>
        <v>180.67976538928465</v>
      </c>
      <c r="K23" s="8">
        <f t="shared" si="4"/>
        <v>86.438412412814898</v>
      </c>
      <c r="L23" s="8">
        <v>17555435.699999999</v>
      </c>
      <c r="M23" s="8">
        <v>17335431.399999999</v>
      </c>
      <c r="N23" s="8">
        <v>17305292.299999997</v>
      </c>
      <c r="O23" s="8">
        <f t="shared" si="5"/>
        <v>98.575122803702314</v>
      </c>
      <c r="P23" s="8">
        <f t="shared" si="6"/>
        <v>99.826141621142455</v>
      </c>
      <c r="Q23" s="8">
        <v>64564.100000000006</v>
      </c>
      <c r="R23" s="8">
        <v>740382.3</v>
      </c>
      <c r="S23" s="8">
        <v>649514.1</v>
      </c>
      <c r="T23" s="9" t="s">
        <v>25</v>
      </c>
      <c r="U23" s="8">
        <f t="shared" si="7"/>
        <v>87.726854086057955</v>
      </c>
      <c r="V23" s="8">
        <f t="shared" si="8"/>
        <v>24715008.5</v>
      </c>
      <c r="W23" s="8">
        <f t="shared" si="0"/>
        <v>31561993.099999998</v>
      </c>
      <c r="X23" s="8">
        <f t="shared" si="0"/>
        <v>30257438.699999999</v>
      </c>
      <c r="Y23" s="18">
        <f>X23/V23*100</f>
        <v>122.42536230566134</v>
      </c>
      <c r="Z23" s="18">
        <f t="shared" si="10"/>
        <v>95.866691954887983</v>
      </c>
    </row>
    <row r="24" spans="1:26" x14ac:dyDescent="0.25">
      <c r="A24" s="12" t="s">
        <v>15</v>
      </c>
      <c r="B24" s="2">
        <v>467326.6</v>
      </c>
      <c r="C24" s="2">
        <v>641364.19999999995</v>
      </c>
      <c r="D24" s="2">
        <v>641364.19999999995</v>
      </c>
      <c r="E24" s="2">
        <f t="shared" si="1"/>
        <v>137.24110718285669</v>
      </c>
      <c r="F24" s="2">
        <f t="shared" si="2"/>
        <v>100</v>
      </c>
      <c r="G24" s="2">
        <v>767054.2</v>
      </c>
      <c r="H24" s="2">
        <v>899975.3</v>
      </c>
      <c r="I24" s="2">
        <v>398710.8</v>
      </c>
      <c r="J24" s="2">
        <f t="shared" si="3"/>
        <v>51.979482023564962</v>
      </c>
      <c r="K24" s="2">
        <f t="shared" si="4"/>
        <v>44.302415855190688</v>
      </c>
      <c r="L24" s="2">
        <v>1259052.3999999999</v>
      </c>
      <c r="M24" s="2">
        <v>1275626.0000000002</v>
      </c>
      <c r="N24" s="2">
        <v>1273967.7999999998</v>
      </c>
      <c r="O24" s="2">
        <f>N24/L24*100</f>
        <v>101.1846528389128</v>
      </c>
      <c r="P24" s="2">
        <f t="shared" si="6"/>
        <v>99.87000892111007</v>
      </c>
      <c r="Q24" s="2">
        <v>6275.4000000000005</v>
      </c>
      <c r="R24" s="2">
        <v>116184.4</v>
      </c>
      <c r="S24" s="2">
        <v>58125.899999999994</v>
      </c>
      <c r="T24" s="3" t="s">
        <v>25</v>
      </c>
      <c r="U24" s="2">
        <f t="shared" si="7"/>
        <v>50.029005615211673</v>
      </c>
      <c r="V24" s="2">
        <f t="shared" si="8"/>
        <v>2499708.5999999996</v>
      </c>
      <c r="W24" s="2">
        <f t="shared" si="8"/>
        <v>2933149.9</v>
      </c>
      <c r="X24" s="2">
        <f t="shared" si="8"/>
        <v>2372168.6999999997</v>
      </c>
      <c r="Y24" s="16">
        <f t="shared" si="9"/>
        <v>94.897809288650691</v>
      </c>
      <c r="Z24" s="16">
        <f t="shared" si="10"/>
        <v>80.874444909890215</v>
      </c>
    </row>
    <row r="25" spans="1:26" x14ac:dyDescent="0.25">
      <c r="A25" s="12" t="s">
        <v>16</v>
      </c>
      <c r="B25" s="2">
        <v>1060762.3999999999</v>
      </c>
      <c r="C25" s="2">
        <v>1293335.5</v>
      </c>
      <c r="D25" s="2">
        <v>1293335.5</v>
      </c>
      <c r="E25" s="2">
        <f t="shared" si="1"/>
        <v>121.92508897374192</v>
      </c>
      <c r="F25" s="2">
        <f t="shared" si="2"/>
        <v>100</v>
      </c>
      <c r="G25" s="2">
        <v>480801.9</v>
      </c>
      <c r="H25" s="2">
        <v>733961.6</v>
      </c>
      <c r="I25" s="2">
        <v>567800.49999999988</v>
      </c>
      <c r="J25" s="2">
        <f t="shared" si="3"/>
        <v>118.09447924394638</v>
      </c>
      <c r="K25" s="2">
        <f t="shared" si="4"/>
        <v>77.361063576078081</v>
      </c>
      <c r="L25" s="2">
        <v>1737759.7999999991</v>
      </c>
      <c r="M25" s="2">
        <v>1691167.0999999996</v>
      </c>
      <c r="N25" s="2">
        <v>1689111.2999999993</v>
      </c>
      <c r="O25" s="2">
        <f t="shared" si="5"/>
        <v>97.200504925939725</v>
      </c>
      <c r="P25" s="2">
        <f t="shared" si="6"/>
        <v>99.878438978620139</v>
      </c>
      <c r="Q25" s="2">
        <v>10961.1</v>
      </c>
      <c r="R25" s="2">
        <v>163310.19999999998</v>
      </c>
      <c r="S25" s="2">
        <v>152453.6</v>
      </c>
      <c r="T25" s="3" t="s">
        <v>25</v>
      </c>
      <c r="U25" s="2">
        <f t="shared" si="7"/>
        <v>93.352160489669373</v>
      </c>
      <c r="V25" s="2">
        <f t="shared" si="8"/>
        <v>3290285.1999999988</v>
      </c>
      <c r="W25" s="2">
        <f t="shared" si="8"/>
        <v>3881774.4</v>
      </c>
      <c r="X25" s="2">
        <f t="shared" si="8"/>
        <v>3702700.8999999994</v>
      </c>
      <c r="Y25" s="16">
        <f t="shared" si="9"/>
        <v>112.53434504704944</v>
      </c>
      <c r="Z25" s="16">
        <f t="shared" si="10"/>
        <v>95.386813308882651</v>
      </c>
    </row>
    <row r="26" spans="1:26" x14ac:dyDescent="0.25">
      <c r="A26" s="12" t="s">
        <v>17</v>
      </c>
      <c r="B26" s="2">
        <v>825446.7</v>
      </c>
      <c r="C26" s="2">
        <v>1310061.1000000001</v>
      </c>
      <c r="D26" s="2">
        <v>1308737.6000000001</v>
      </c>
      <c r="E26" s="2">
        <f t="shared" si="1"/>
        <v>158.54901352201182</v>
      </c>
      <c r="F26" s="2">
        <f t="shared" si="2"/>
        <v>99.898974177616608</v>
      </c>
      <c r="G26" s="2">
        <v>518675.7</v>
      </c>
      <c r="H26" s="2">
        <v>1082640.8999999999</v>
      </c>
      <c r="I26" s="2">
        <v>955189.89999999979</v>
      </c>
      <c r="J26" s="2">
        <f t="shared" si="3"/>
        <v>184.15936971791811</v>
      </c>
      <c r="K26" s="2">
        <f t="shared" si="4"/>
        <v>88.227767859130381</v>
      </c>
      <c r="L26" s="2">
        <v>1684307.4</v>
      </c>
      <c r="M26" s="2">
        <v>1607308.7999999998</v>
      </c>
      <c r="N26" s="2">
        <v>1598177.5</v>
      </c>
      <c r="O26" s="2">
        <f t="shared" si="5"/>
        <v>94.886331319330424</v>
      </c>
      <c r="P26" s="2">
        <f t="shared" si="6"/>
        <v>99.431888881588918</v>
      </c>
      <c r="Q26" s="2">
        <v>10570.300000000001</v>
      </c>
      <c r="R26" s="2">
        <v>40892.299999999996</v>
      </c>
      <c r="S26" s="2">
        <v>38901.099999999991</v>
      </c>
      <c r="T26" s="3" t="s">
        <v>25</v>
      </c>
      <c r="U26" s="2">
        <f t="shared" si="7"/>
        <v>95.13062361373656</v>
      </c>
      <c r="V26" s="2">
        <f t="shared" si="8"/>
        <v>3039000.0999999996</v>
      </c>
      <c r="W26" s="2">
        <f t="shared" si="8"/>
        <v>4040903.0999999996</v>
      </c>
      <c r="X26" s="2">
        <f t="shared" si="8"/>
        <v>3901006.1</v>
      </c>
      <c r="Y26" s="16">
        <f t="shared" si="9"/>
        <v>128.36479011632809</v>
      </c>
      <c r="Z26" s="16">
        <f t="shared" si="10"/>
        <v>96.537976869576511</v>
      </c>
    </row>
    <row r="27" spans="1:26" x14ac:dyDescent="0.25">
      <c r="A27" s="12" t="s">
        <v>18</v>
      </c>
      <c r="B27" s="2">
        <v>570990</v>
      </c>
      <c r="C27" s="2">
        <v>728159.5</v>
      </c>
      <c r="D27" s="2">
        <v>728159.5</v>
      </c>
      <c r="E27" s="2">
        <f t="shared" si="1"/>
        <v>127.52578854270654</v>
      </c>
      <c r="F27" s="2">
        <f t="shared" si="2"/>
        <v>100</v>
      </c>
      <c r="G27" s="2">
        <v>496572.90000000014</v>
      </c>
      <c r="H27" s="2">
        <v>533878.50000000023</v>
      </c>
      <c r="I27" s="2">
        <v>517033.60000000015</v>
      </c>
      <c r="J27" s="2">
        <f t="shared" si="3"/>
        <v>104.12038192176819</v>
      </c>
      <c r="K27" s="2">
        <f t="shared" si="4"/>
        <v>96.844806449407486</v>
      </c>
      <c r="L27" s="2">
        <v>1596555.1000000003</v>
      </c>
      <c r="M27" s="2">
        <v>1602375.2999999996</v>
      </c>
      <c r="N27" s="2">
        <v>1602101.1999999995</v>
      </c>
      <c r="O27" s="2">
        <f t="shared" si="5"/>
        <v>100.34737917908372</v>
      </c>
      <c r="P27" s="2">
        <f t="shared" si="6"/>
        <v>99.982894144711281</v>
      </c>
      <c r="Q27" s="2">
        <v>12588.500000000002</v>
      </c>
      <c r="R27" s="2">
        <v>51080.7</v>
      </c>
      <c r="S27" s="2">
        <v>48457</v>
      </c>
      <c r="T27" s="3" t="s">
        <v>25</v>
      </c>
      <c r="U27" s="2">
        <f t="shared" si="7"/>
        <v>94.863617765614023</v>
      </c>
      <c r="V27" s="2">
        <f t="shared" si="8"/>
        <v>2676706.5000000005</v>
      </c>
      <c r="W27" s="2">
        <f t="shared" si="8"/>
        <v>2915494</v>
      </c>
      <c r="X27" s="2">
        <f t="shared" si="8"/>
        <v>2895751.3</v>
      </c>
      <c r="Y27" s="16">
        <f t="shared" si="9"/>
        <v>108.18337012294772</v>
      </c>
      <c r="Z27" s="16">
        <f t="shared" si="10"/>
        <v>99.322835169614478</v>
      </c>
    </row>
    <row r="28" spans="1:26" x14ac:dyDescent="0.25">
      <c r="A28" s="12" t="s">
        <v>19</v>
      </c>
      <c r="B28" s="2"/>
      <c r="C28" s="2">
        <v>87115.7</v>
      </c>
      <c r="D28" s="2">
        <v>87115.7</v>
      </c>
      <c r="E28" s="5"/>
      <c r="F28" s="2">
        <f t="shared" si="2"/>
        <v>100</v>
      </c>
      <c r="G28" s="2">
        <v>450065.89999999997</v>
      </c>
      <c r="H28" s="2">
        <v>1976035.0999999999</v>
      </c>
      <c r="I28" s="2">
        <v>1934353</v>
      </c>
      <c r="J28" s="2">
        <f t="shared" si="3"/>
        <v>429.793281383904</v>
      </c>
      <c r="K28" s="2">
        <f t="shared" si="4"/>
        <v>97.890619453065383</v>
      </c>
      <c r="L28" s="2">
        <v>4678673.4999999981</v>
      </c>
      <c r="M28" s="2">
        <v>4641389.1999999983</v>
      </c>
      <c r="N28" s="2">
        <v>4641290.5999999996</v>
      </c>
      <c r="O28" s="2">
        <f t="shared" si="5"/>
        <v>99.200993614963764</v>
      </c>
      <c r="P28" s="2">
        <f t="shared" si="6"/>
        <v>99.997875636027274</v>
      </c>
      <c r="Q28" s="2">
        <v>3671.9</v>
      </c>
      <c r="R28" s="2">
        <v>30534.999999999996</v>
      </c>
      <c r="S28" s="2">
        <v>24577.1</v>
      </c>
      <c r="T28" s="3" t="s">
        <v>25</v>
      </c>
      <c r="U28" s="2">
        <f t="shared" si="7"/>
        <v>80.488292123792377</v>
      </c>
      <c r="V28" s="2">
        <f t="shared" si="8"/>
        <v>5132411.2999999989</v>
      </c>
      <c r="W28" s="2">
        <f t="shared" si="8"/>
        <v>6735074.9999999981</v>
      </c>
      <c r="X28" s="2">
        <f t="shared" si="8"/>
        <v>6687336.3999999994</v>
      </c>
      <c r="Y28" s="16">
        <f t="shared" si="9"/>
        <v>130.29619040859021</v>
      </c>
      <c r="Z28" s="16">
        <f t="shared" si="10"/>
        <v>99.291194233174849</v>
      </c>
    </row>
    <row r="29" spans="1:26" x14ac:dyDescent="0.25">
      <c r="A29" s="12" t="s">
        <v>20</v>
      </c>
      <c r="B29" s="2"/>
      <c r="C29" s="2">
        <v>218497.6</v>
      </c>
      <c r="D29" s="2">
        <v>218497.6</v>
      </c>
      <c r="E29" s="5"/>
      <c r="F29" s="2">
        <f t="shared" si="2"/>
        <v>100</v>
      </c>
      <c r="G29" s="2">
        <v>306606</v>
      </c>
      <c r="H29" s="2">
        <v>1423454.5</v>
      </c>
      <c r="I29" s="2">
        <v>1390229.0999999996</v>
      </c>
      <c r="J29" s="2">
        <f t="shared" si="3"/>
        <v>453.42527543492287</v>
      </c>
      <c r="K29" s="2">
        <f t="shared" si="4"/>
        <v>97.665861465891581</v>
      </c>
      <c r="L29" s="2">
        <v>1876116.0000000002</v>
      </c>
      <c r="M29" s="2">
        <v>1853757.4000000001</v>
      </c>
      <c r="N29" s="2">
        <v>1848016.7000000004</v>
      </c>
      <c r="O29" s="2">
        <f t="shared" si="5"/>
        <v>98.502262120252709</v>
      </c>
      <c r="P29" s="2">
        <f t="shared" si="6"/>
        <v>99.690320858597801</v>
      </c>
      <c r="Q29" s="2">
        <v>16040.9</v>
      </c>
      <c r="R29" s="2">
        <v>243217.6</v>
      </c>
      <c r="S29" s="2">
        <v>236445.8</v>
      </c>
      <c r="T29" s="3" t="s">
        <v>25</v>
      </c>
      <c r="U29" s="2">
        <f t="shared" si="7"/>
        <v>97.215744255349932</v>
      </c>
      <c r="V29" s="2">
        <f t="shared" si="8"/>
        <v>2198762.9</v>
      </c>
      <c r="W29" s="2">
        <f t="shared" si="8"/>
        <v>3738927.1</v>
      </c>
      <c r="X29" s="2">
        <f t="shared" si="8"/>
        <v>3693189.2</v>
      </c>
      <c r="Y29" s="16">
        <f t="shared" si="9"/>
        <v>167.96668708572443</v>
      </c>
      <c r="Z29" s="16">
        <f t="shared" si="10"/>
        <v>98.776710570259581</v>
      </c>
    </row>
    <row r="30" spans="1:26" x14ac:dyDescent="0.25">
      <c r="A30" s="12" t="s">
        <v>21</v>
      </c>
      <c r="B30" s="2"/>
      <c r="C30" s="2">
        <v>184650.9</v>
      </c>
      <c r="D30" s="2">
        <v>184650.9</v>
      </c>
      <c r="E30" s="5"/>
      <c r="F30" s="2">
        <f t="shared" si="2"/>
        <v>100</v>
      </c>
      <c r="G30" s="2">
        <v>288396.99999999994</v>
      </c>
      <c r="H30" s="2">
        <v>500611.60000000003</v>
      </c>
      <c r="I30" s="2">
        <v>444256.50000000006</v>
      </c>
      <c r="J30" s="2">
        <f t="shared" si="3"/>
        <v>154.04338463992349</v>
      </c>
      <c r="K30" s="2">
        <f t="shared" si="4"/>
        <v>88.742749868361031</v>
      </c>
      <c r="L30" s="2">
        <v>1518740.9</v>
      </c>
      <c r="M30" s="2">
        <v>1484271.8999999994</v>
      </c>
      <c r="N30" s="2">
        <v>1475441.9999999993</v>
      </c>
      <c r="O30" s="2">
        <f t="shared" si="5"/>
        <v>97.149026539023168</v>
      </c>
      <c r="P30" s="2">
        <f t="shared" si="6"/>
        <v>99.405102259228912</v>
      </c>
      <c r="Q30" s="2">
        <v>1460.1</v>
      </c>
      <c r="R30" s="2">
        <v>59523.9</v>
      </c>
      <c r="S30" s="2">
        <v>57405.3</v>
      </c>
      <c r="T30" s="3" t="s">
        <v>25</v>
      </c>
      <c r="U30" s="2">
        <f t="shared" si="7"/>
        <v>96.440757410048732</v>
      </c>
      <c r="V30" s="2">
        <f t="shared" si="8"/>
        <v>1808598</v>
      </c>
      <c r="W30" s="2">
        <f t="shared" si="8"/>
        <v>2229058.2999999993</v>
      </c>
      <c r="X30" s="2">
        <f t="shared" si="8"/>
        <v>2161754.6999999993</v>
      </c>
      <c r="Y30" s="16">
        <f t="shared" si="9"/>
        <v>119.52654487066773</v>
      </c>
      <c r="Z30" s="16">
        <f t="shared" si="10"/>
        <v>96.980626303044644</v>
      </c>
    </row>
    <row r="31" spans="1:26" x14ac:dyDescent="0.25">
      <c r="A31" s="12" t="s">
        <v>22</v>
      </c>
      <c r="B31" s="2"/>
      <c r="C31" s="2">
        <v>136268.9</v>
      </c>
      <c r="D31" s="2">
        <v>136268.9</v>
      </c>
      <c r="E31" s="5"/>
      <c r="F31" s="2">
        <f t="shared" si="2"/>
        <v>100</v>
      </c>
      <c r="G31" s="2">
        <v>348432.5</v>
      </c>
      <c r="H31" s="2">
        <v>658604.99999999988</v>
      </c>
      <c r="I31" s="2">
        <v>621440.39999999991</v>
      </c>
      <c r="J31" s="2">
        <f t="shared" si="3"/>
        <v>178.35316739971154</v>
      </c>
      <c r="K31" s="2">
        <f t="shared" si="4"/>
        <v>94.357072904092746</v>
      </c>
      <c r="L31" s="2">
        <v>1518631.1</v>
      </c>
      <c r="M31" s="2">
        <v>1510346.7999999998</v>
      </c>
      <c r="N31" s="2">
        <v>1508414.2999999998</v>
      </c>
      <c r="O31" s="2">
        <f t="shared" si="5"/>
        <v>99.327236219513722</v>
      </c>
      <c r="P31" s="2">
        <f t="shared" si="6"/>
        <v>99.87204925385349</v>
      </c>
      <c r="Q31" s="2">
        <v>1566.8</v>
      </c>
      <c r="R31" s="2">
        <v>17036.900000000001</v>
      </c>
      <c r="S31" s="2">
        <v>14838.2</v>
      </c>
      <c r="T31" s="3" t="s">
        <v>25</v>
      </c>
      <c r="U31" s="2">
        <f t="shared" si="7"/>
        <v>87.094483151277515</v>
      </c>
      <c r="V31" s="2">
        <f t="shared" si="8"/>
        <v>1868630.4000000001</v>
      </c>
      <c r="W31" s="2">
        <f t="shared" si="8"/>
        <v>2322257.5999999996</v>
      </c>
      <c r="X31" s="2">
        <f t="shared" si="8"/>
        <v>2280961.7999999998</v>
      </c>
      <c r="Y31" s="16">
        <f t="shared" si="9"/>
        <v>122.06596874373872</v>
      </c>
      <c r="Z31" s="16">
        <f t="shared" si="10"/>
        <v>98.221739052549566</v>
      </c>
    </row>
    <row r="32" spans="1:26" x14ac:dyDescent="0.25">
      <c r="A32" s="13" t="s">
        <v>23</v>
      </c>
      <c r="B32" s="2"/>
      <c r="C32" s="2">
        <v>169283.5</v>
      </c>
      <c r="D32" s="2">
        <v>169283.5</v>
      </c>
      <c r="E32" s="5"/>
      <c r="F32" s="2">
        <f t="shared" si="2"/>
        <v>100</v>
      </c>
      <c r="G32" s="2">
        <v>513876.9</v>
      </c>
      <c r="H32" s="2">
        <v>908280.00000000012</v>
      </c>
      <c r="I32" s="2">
        <v>706205.10000000009</v>
      </c>
      <c r="J32" s="2">
        <f t="shared" si="3"/>
        <v>137.42690126759931</v>
      </c>
      <c r="K32" s="2">
        <f t="shared" si="4"/>
        <v>77.751915708812263</v>
      </c>
      <c r="L32" s="2">
        <v>1685599.5</v>
      </c>
      <c r="M32" s="2">
        <v>1669188.9000000001</v>
      </c>
      <c r="N32" s="2">
        <v>1668770.9000000001</v>
      </c>
      <c r="O32" s="2">
        <f t="shared" si="5"/>
        <v>99.001625237786328</v>
      </c>
      <c r="P32" s="2">
        <f t="shared" si="6"/>
        <v>99.97495789721583</v>
      </c>
      <c r="Q32" s="2">
        <v>1429.1</v>
      </c>
      <c r="R32" s="2">
        <v>18601.300000000003</v>
      </c>
      <c r="S32" s="2">
        <v>18310.099999999999</v>
      </c>
      <c r="T32" s="3" t="s">
        <v>25</v>
      </c>
      <c r="U32" s="2">
        <f t="shared" si="7"/>
        <v>98.434518017557892</v>
      </c>
      <c r="V32" s="2">
        <f t="shared" si="8"/>
        <v>2200905.5</v>
      </c>
      <c r="W32" s="2">
        <f t="shared" si="8"/>
        <v>2765353.7</v>
      </c>
      <c r="X32" s="2">
        <f t="shared" si="8"/>
        <v>2562569.6</v>
      </c>
      <c r="Y32" s="16">
        <f t="shared" si="9"/>
        <v>116.43251379943391</v>
      </c>
      <c r="Z32" s="16">
        <f t="shared" si="10"/>
        <v>92.666974210206803</v>
      </c>
    </row>
    <row r="33" spans="1:26" s="10" customFormat="1" x14ac:dyDescent="0.25">
      <c r="A33" s="15" t="s">
        <v>34</v>
      </c>
      <c r="B33" s="8">
        <v>1500000</v>
      </c>
      <c r="C33" s="8"/>
      <c r="D33" s="8"/>
      <c r="E33" s="5"/>
      <c r="F33" s="7"/>
      <c r="G33" s="8">
        <v>59412.700000000004</v>
      </c>
      <c r="H33" s="8">
        <v>0.1</v>
      </c>
      <c r="I33" s="8"/>
      <c r="J33" s="2"/>
      <c r="K33" s="2"/>
      <c r="L33" s="8"/>
      <c r="M33" s="8"/>
      <c r="N33" s="8"/>
      <c r="O33" s="2"/>
      <c r="P33" s="2"/>
      <c r="Q33" s="8">
        <v>70100</v>
      </c>
      <c r="R33" s="8"/>
      <c r="S33" s="8"/>
      <c r="T33" s="8"/>
      <c r="U33" s="5"/>
      <c r="V33" s="8">
        <f t="shared" si="8"/>
        <v>1629512.7</v>
      </c>
      <c r="W33" s="8">
        <f t="shared" si="8"/>
        <v>0.1</v>
      </c>
      <c r="X33" s="8">
        <f t="shared" si="8"/>
        <v>0</v>
      </c>
      <c r="Y33" s="18">
        <f t="shared" si="9"/>
        <v>0</v>
      </c>
      <c r="Z33" s="18">
        <f t="shared" si="10"/>
        <v>0</v>
      </c>
    </row>
  </sheetData>
  <mergeCells count="31">
    <mergeCell ref="B6:B7"/>
    <mergeCell ref="C6:C7"/>
    <mergeCell ref="D6:D7"/>
    <mergeCell ref="R6:R7"/>
    <mergeCell ref="A5:A7"/>
    <mergeCell ref="G5:K5"/>
    <mergeCell ref="G6:G7"/>
    <mergeCell ref="H6:H7"/>
    <mergeCell ref="I6:I7"/>
    <mergeCell ref="J6:K6"/>
    <mergeCell ref="E6:F6"/>
    <mergeCell ref="O6:P6"/>
    <mergeCell ref="Q6:Q7"/>
    <mergeCell ref="H1:K1"/>
    <mergeCell ref="S1:U1"/>
    <mergeCell ref="X1:Z1"/>
    <mergeCell ref="Q5:U5"/>
    <mergeCell ref="B5:F5"/>
    <mergeCell ref="V5:Z5"/>
    <mergeCell ref="B3:K3"/>
    <mergeCell ref="L3:U3"/>
    <mergeCell ref="Y6:Z6"/>
    <mergeCell ref="L5:P5"/>
    <mergeCell ref="L6:L7"/>
    <mergeCell ref="M6:M7"/>
    <mergeCell ref="N6:N7"/>
    <mergeCell ref="T6:U6"/>
    <mergeCell ref="S6:S7"/>
    <mergeCell ref="V6:V7"/>
    <mergeCell ref="W6:W7"/>
    <mergeCell ref="X6:X7"/>
  </mergeCells>
  <pageMargins left="0.31496062992125984" right="0" top="0.98425196850393704" bottom="0.39370078740157483" header="0.19685039370078741" footer="0.19685039370078741"/>
  <pageSetup paperSize="9" scale="85" firstPageNumber="1546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Ташлыкова Ирина Леонидовна</dc:creator>
  <cp:lastModifiedBy>Шубная Юлия Петровна</cp:lastModifiedBy>
  <cp:lastPrinted>2020-06-25T09:47:39Z</cp:lastPrinted>
  <dcterms:created xsi:type="dcterms:W3CDTF">2020-03-12T07:46:43Z</dcterms:created>
  <dcterms:modified xsi:type="dcterms:W3CDTF">2020-06-25T09:47:41Z</dcterms:modified>
</cp:coreProperties>
</file>